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d1-my.sharepoint.com/personal/tlacey_drd_us_com/Documents/Documents/"/>
    </mc:Choice>
  </mc:AlternateContent>
  <xr:revisionPtr revIDLastSave="17" documentId="8_{FBE5B371-D098-44DE-8683-F2A31CAC8647}" xr6:coauthVersionLast="47" xr6:coauthVersionMax="47" xr10:uidLastSave="{8DB714CE-636F-42E6-AF8E-BCB10A3C8678}"/>
  <bookViews>
    <workbookView xWindow="2730" yWindow="0" windowWidth="21795" windowHeight="15600" xr2:uid="{4A20F0A0-CE33-4A3A-985A-596DE9936D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T43" i="1"/>
  <c r="T42" i="1"/>
  <c r="T41" i="1"/>
  <c r="T40" i="1"/>
  <c r="T39" i="1"/>
  <c r="T36" i="1"/>
  <c r="T35" i="1"/>
  <c r="T34" i="1"/>
  <c r="T33" i="1"/>
  <c r="T32" i="1"/>
  <c r="T29" i="1"/>
  <c r="T28" i="1"/>
  <c r="T27" i="1"/>
  <c r="T26" i="1"/>
  <c r="T25" i="1"/>
  <c r="T24" i="1"/>
  <c r="S43" i="1"/>
  <c r="S42" i="1"/>
  <c r="S41" i="1"/>
  <c r="S40" i="1"/>
  <c r="S39" i="1"/>
  <c r="S36" i="1"/>
  <c r="S35" i="1"/>
  <c r="S34" i="1"/>
  <c r="S33" i="1"/>
  <c r="S32" i="1"/>
  <c r="S29" i="1"/>
  <c r="S28" i="1"/>
  <c r="S27" i="1"/>
  <c r="S26" i="1"/>
  <c r="S25" i="1"/>
  <c r="S24" i="1"/>
  <c r="R43" i="1"/>
  <c r="R42" i="1"/>
  <c r="R41" i="1"/>
  <c r="R40" i="1"/>
  <c r="R39" i="1"/>
  <c r="R36" i="1"/>
  <c r="R35" i="1"/>
  <c r="R34" i="1"/>
  <c r="R33" i="1"/>
  <c r="R32" i="1"/>
  <c r="R29" i="1"/>
  <c r="R28" i="1"/>
  <c r="R27" i="1"/>
  <c r="R26" i="1"/>
  <c r="R24" i="1"/>
  <c r="T23" i="1"/>
  <c r="S23" i="1"/>
  <c r="R23" i="1"/>
  <c r="I43" i="1" l="1"/>
  <c r="I41" i="1"/>
  <c r="I42" i="1"/>
  <c r="I40" i="1"/>
  <c r="I39" i="1"/>
  <c r="I36" i="1"/>
  <c r="I35" i="1"/>
  <c r="I34" i="1"/>
  <c r="I33" i="1"/>
  <c r="I32" i="1"/>
  <c r="I29" i="1"/>
  <c r="I28" i="1"/>
  <c r="I26" i="1"/>
  <c r="I25" i="1"/>
  <c r="I24" i="1"/>
  <c r="I27" i="1"/>
  <c r="I23" i="1"/>
  <c r="I46" i="1" s="1"/>
</calcChain>
</file>

<file path=xl/sharedStrings.xml><?xml version="1.0" encoding="utf-8"?>
<sst xmlns="http://schemas.openxmlformats.org/spreadsheetml/2006/main" count="46" uniqueCount="32">
  <si>
    <t>Full Page</t>
  </si>
  <si>
    <t>Half Page Vertical</t>
  </si>
  <si>
    <t>Half Page Horizontal</t>
  </si>
  <si>
    <t>Quarter Page Vertical</t>
  </si>
  <si>
    <t>Quarter Page Horizontal</t>
  </si>
  <si>
    <t>Eighth Page Vertical</t>
  </si>
  <si>
    <t>Eighth Page Horizontal</t>
  </si>
  <si>
    <t>INSIDE COVER</t>
  </si>
  <si>
    <t>OUTSIDE BACK COVER</t>
  </si>
  <si>
    <t xml:space="preserve">Page Buster </t>
  </si>
  <si>
    <t>INTERIOR BOOK</t>
  </si>
  <si>
    <t>PRICE</t>
  </si>
  <si>
    <t>Price 1</t>
  </si>
  <si>
    <t>Price 2</t>
  </si>
  <si>
    <t>Price 3</t>
  </si>
  <si>
    <t>Total Insertion Cost</t>
  </si>
  <si>
    <t>Advertiser Name</t>
  </si>
  <si>
    <t>Address</t>
  </si>
  <si>
    <t>City, State, Zip</t>
  </si>
  <si>
    <t>Phone</t>
  </si>
  <si>
    <t>Contact Name</t>
  </si>
  <si>
    <t>Contact Email</t>
  </si>
  <si>
    <t>Contact Phone</t>
  </si>
  <si>
    <t>Agency Name</t>
  </si>
  <si>
    <t>City,State,Zip</t>
  </si>
  <si>
    <t>Print Insertion Order</t>
  </si>
  <si>
    <t>1 Book</t>
  </si>
  <si>
    <t>2 Books</t>
  </si>
  <si>
    <t>3 Books</t>
  </si>
  <si>
    <r>
      <rPr>
        <b/>
        <sz val="11"/>
        <color theme="1"/>
        <rFont val="Calibri"/>
        <family val="2"/>
        <scheme val="minor"/>
      </rPr>
      <t xml:space="preserve">FREQUENCY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</t>
    </r>
    <r>
      <rPr>
        <sz val="8"/>
        <color theme="1"/>
        <rFont val="Calibri"/>
        <family val="2"/>
        <scheme val="minor"/>
      </rPr>
      <t>Place an X in appropriate box.                                                                                      Select only one for each size</t>
    </r>
  </si>
  <si>
    <r>
      <rPr>
        <b/>
        <sz val="11"/>
        <color theme="1"/>
        <rFont val="Calibri"/>
        <family val="2"/>
        <scheme val="minor"/>
      </rPr>
      <t xml:space="preserve">Indicate which books:           </t>
    </r>
    <r>
      <rPr>
        <sz val="11"/>
        <color theme="1"/>
        <rFont val="Calibri"/>
        <family val="2"/>
        <scheme val="minor"/>
      </rPr>
      <t xml:space="preserve">                                              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=Summer,</t>
    </r>
    <r>
      <rPr>
        <b/>
        <sz val="11"/>
        <color theme="1"/>
        <rFont val="Calibri"/>
        <family val="2"/>
        <scheme val="minor"/>
      </rPr>
      <t xml:space="preserve"> F</t>
    </r>
    <r>
      <rPr>
        <sz val="11"/>
        <color theme="1"/>
        <rFont val="Calibri"/>
        <family val="2"/>
        <scheme val="minor"/>
      </rPr>
      <t xml:space="preserve">=Fall 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=Winter</t>
    </r>
  </si>
  <si>
    <t>EMAIL THIS FORM TO: MARKETING@DRD.US.COM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</si>
</sst>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2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42" fontId="5" fillId="0" borderId="2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7" xfId="0" applyBorder="1" applyProtection="1"/>
    <xf numFmtId="0" fontId="4" fillId="0" borderId="0" xfId="0" applyFont="1" applyBorder="1" applyProtection="1"/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5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Border="1" applyAlignment="1" applyProtection="1">
      <protection locked="0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1</xdr:row>
      <xdr:rowOff>36512</xdr:rowOff>
    </xdr:from>
    <xdr:to>
      <xdr:col>2</xdr:col>
      <xdr:colOff>396360</xdr:colOff>
      <xdr:row>6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A0FD518-831C-303A-FE24-D3C4D40BD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825" y="227012"/>
          <a:ext cx="1628260" cy="119221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oneCellAnchor>
    <xdr:from>
      <xdr:col>1</xdr:col>
      <xdr:colOff>9525</xdr:colOff>
      <xdr:row>51</xdr:row>
      <xdr:rowOff>142875</xdr:rowOff>
    </xdr:from>
    <xdr:ext cx="4838700" cy="114121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AB4C855-CA9E-E7A6-4F86-F8B06ADCACCB}"/>
            </a:ext>
          </a:extLst>
        </xdr:cNvPr>
        <xdr:cNvSpPr txBox="1"/>
      </xdr:nvSpPr>
      <xdr:spPr>
        <a:xfrm>
          <a:off x="285750" y="11982450"/>
          <a:ext cx="4838700" cy="114121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1" u="sng"/>
            <a:t>Summer 2025 Guide Deadlines</a:t>
          </a:r>
        </a:p>
        <a:p>
          <a:endParaRPr lang="en-US" sz="1400"/>
        </a:p>
        <a:p>
          <a:pPr algn="ctr"/>
          <a:r>
            <a:rPr lang="en-US" sz="1400"/>
            <a:t>DRD</a:t>
          </a:r>
          <a:r>
            <a:rPr lang="en-US" sz="1400" baseline="0"/>
            <a:t> Design Service ad material due </a:t>
          </a:r>
          <a:r>
            <a:rPr lang="en-US" sz="1400" b="1" baseline="0"/>
            <a:t>Monday, February 17, 2025</a:t>
          </a:r>
          <a:endParaRPr lang="en-US" sz="1400" b="1"/>
        </a:p>
        <a:p>
          <a:pPr algn="ctr"/>
          <a:r>
            <a:rPr lang="en-US" sz="1400"/>
            <a:t>Camera Ready Art due </a:t>
          </a:r>
          <a:r>
            <a:rPr lang="en-US" sz="1400" b="1"/>
            <a:t>Wednesday, February 26, 2025</a:t>
          </a:r>
        </a:p>
        <a:p>
          <a:endParaRPr lang="en-US" sz="1100"/>
        </a:p>
      </xdr:txBody>
    </xdr:sp>
    <xdr:clientData/>
  </xdr:oneCellAnchor>
  <xdr:oneCellAnchor>
    <xdr:from>
      <xdr:col>6</xdr:col>
      <xdr:colOff>962024</xdr:colOff>
      <xdr:row>51</xdr:row>
      <xdr:rowOff>152400</xdr:rowOff>
    </xdr:from>
    <xdr:ext cx="4486276" cy="114121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896C970-5F2C-4BE9-BEF3-B81FAB50D921}"/>
            </a:ext>
          </a:extLst>
        </xdr:cNvPr>
        <xdr:cNvSpPr txBox="1"/>
      </xdr:nvSpPr>
      <xdr:spPr>
        <a:xfrm>
          <a:off x="5553074" y="11991975"/>
          <a:ext cx="4486276" cy="114121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400" b="1" u="sng"/>
            <a:t>Fall 2025 Guide Deadlines</a:t>
          </a:r>
        </a:p>
        <a:p>
          <a:endParaRPr lang="en-US" sz="1400"/>
        </a:p>
        <a:p>
          <a:pPr algn="ctr"/>
          <a:r>
            <a:rPr lang="en-US" sz="1400"/>
            <a:t>DRD</a:t>
          </a:r>
          <a:r>
            <a:rPr lang="en-US" sz="1400" baseline="0"/>
            <a:t> Design Service ad material due </a:t>
          </a:r>
          <a:r>
            <a:rPr lang="en-US" sz="1400" b="1" baseline="0"/>
            <a:t>Monday, July 21, 2025</a:t>
          </a:r>
          <a:endParaRPr lang="en-US" sz="1400" b="1"/>
        </a:p>
        <a:p>
          <a:pPr algn="ctr"/>
          <a:r>
            <a:rPr lang="en-US" sz="1400"/>
            <a:t>Camera Ready Art due </a:t>
          </a:r>
          <a:r>
            <a:rPr lang="en-US" sz="1400" b="1"/>
            <a:t>Wednesday, July 30, 2025</a:t>
          </a:r>
        </a:p>
        <a:p>
          <a:endParaRPr lang="en-US" sz="1100"/>
        </a:p>
      </xdr:txBody>
    </xdr:sp>
    <xdr:clientData/>
  </xdr:oneCellAnchor>
  <xdr:oneCellAnchor>
    <xdr:from>
      <xdr:col>3</xdr:col>
      <xdr:colOff>219074</xdr:colOff>
      <xdr:row>60</xdr:row>
      <xdr:rowOff>123825</xdr:rowOff>
    </xdr:from>
    <xdr:ext cx="4981575" cy="114121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4663A42-AC0F-4D3A-8CA1-7C25D5CB1E35}"/>
            </a:ext>
          </a:extLst>
        </xdr:cNvPr>
        <xdr:cNvSpPr txBox="1"/>
      </xdr:nvSpPr>
      <xdr:spPr>
        <a:xfrm>
          <a:off x="2438399" y="13677900"/>
          <a:ext cx="4981575" cy="114121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400" b="1" u="sng"/>
            <a:t>Winter 2026 Guide Deadlines</a:t>
          </a:r>
        </a:p>
        <a:p>
          <a:pPr algn="ctr"/>
          <a:endParaRPr lang="en-US" sz="1400"/>
        </a:p>
        <a:p>
          <a:pPr algn="ctr"/>
          <a:r>
            <a:rPr lang="en-US" sz="1400"/>
            <a:t>DRD</a:t>
          </a:r>
          <a:r>
            <a:rPr lang="en-US" sz="1400" baseline="0"/>
            <a:t> Design Service ad material due </a:t>
          </a:r>
          <a:r>
            <a:rPr lang="en-US" sz="1400" b="1" baseline="0"/>
            <a:t>Monday, November 24, 2025</a:t>
          </a:r>
          <a:endParaRPr lang="en-US" sz="1400" b="1"/>
        </a:p>
        <a:p>
          <a:pPr algn="ctr"/>
          <a:r>
            <a:rPr lang="en-US" sz="1400"/>
            <a:t>Camera Ready Art due </a:t>
          </a:r>
          <a:r>
            <a:rPr lang="en-US" sz="1400" b="1"/>
            <a:t>Wednesday, December 3, 2025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30C40-A3AF-4E34-92A4-3193EA2DF1E4}">
  <dimension ref="A1:U48"/>
  <sheetViews>
    <sheetView showGridLines="0" tabSelected="1" zoomScaleNormal="100" workbookViewId="0">
      <selection activeCell="C10" sqref="C10:F10"/>
    </sheetView>
  </sheetViews>
  <sheetFormatPr defaultRowHeight="15" x14ac:dyDescent="0.25"/>
  <cols>
    <col min="1" max="1" width="4.140625" customWidth="1"/>
    <col min="2" max="2" width="20" bestFit="1" customWidth="1"/>
    <col min="5" max="5" width="11.7109375" customWidth="1"/>
    <col min="6" max="7" width="14.7109375" customWidth="1"/>
    <col min="8" max="8" width="9" customWidth="1"/>
    <col min="9" max="9" width="14.5703125" customWidth="1"/>
    <col min="10" max="10" width="16.140625" customWidth="1"/>
    <col min="11" max="11" width="13.5703125" customWidth="1"/>
    <col min="15" max="17" width="9.140625" customWidth="1"/>
    <col min="18" max="20" width="9.140625" hidden="1" customWidth="1"/>
    <col min="21" max="21" width="9.140625" customWidth="1"/>
  </cols>
  <sheetData>
    <row r="1" spans="1:12" s="17" customFormat="1" x14ac:dyDescent="0.25"/>
    <row r="2" spans="1:12" s="17" customFormat="1" x14ac:dyDescent="0.25"/>
    <row r="3" spans="1:12" s="17" customFormat="1" x14ac:dyDescent="0.25">
      <c r="C3" s="18"/>
      <c r="D3" s="18"/>
      <c r="E3" s="46" t="s">
        <v>25</v>
      </c>
      <c r="F3" s="47"/>
      <c r="G3" s="47"/>
      <c r="H3" s="47"/>
      <c r="I3" s="47"/>
      <c r="J3" s="47"/>
    </row>
    <row r="4" spans="1:12" s="17" customFormat="1" ht="23.25" x14ac:dyDescent="0.25">
      <c r="C4" s="19"/>
      <c r="D4" s="18"/>
      <c r="E4" s="47"/>
      <c r="F4" s="47"/>
      <c r="G4" s="47"/>
      <c r="H4" s="47"/>
      <c r="I4" s="47"/>
      <c r="J4" s="47"/>
    </row>
    <row r="5" spans="1:12" s="17" customFormat="1" ht="15" customHeight="1" x14ac:dyDescent="0.25">
      <c r="C5" s="18"/>
      <c r="D5" s="18"/>
      <c r="E5" s="47"/>
      <c r="F5" s="47"/>
      <c r="G5" s="47"/>
      <c r="H5" s="47"/>
      <c r="I5" s="47"/>
      <c r="J5" s="47"/>
    </row>
    <row r="6" spans="1:12" s="17" customFormat="1" ht="18.75" x14ac:dyDescent="0.25">
      <c r="E6" s="56" t="s">
        <v>31</v>
      </c>
      <c r="F6" s="53"/>
      <c r="G6" s="53"/>
      <c r="H6" s="53"/>
      <c r="I6" s="53"/>
      <c r="J6" s="53"/>
    </row>
    <row r="7" spans="1:12" s="17" customFormat="1" x14ac:dyDescent="0.25"/>
    <row r="8" spans="1:12" s="17" customFormat="1" x14ac:dyDescent="0.25"/>
    <row r="9" spans="1:12" s="17" customFormat="1" x14ac:dyDescent="0.25"/>
    <row r="10" spans="1:12" ht="18.75" x14ac:dyDescent="0.25">
      <c r="A10" s="17"/>
      <c r="B10" s="37" t="s">
        <v>16</v>
      </c>
      <c r="C10" s="45"/>
      <c r="D10" s="45"/>
      <c r="E10" s="45"/>
      <c r="F10" s="45"/>
      <c r="G10" s="43" t="s">
        <v>23</v>
      </c>
      <c r="H10" s="43"/>
      <c r="I10" s="45"/>
      <c r="J10" s="45"/>
      <c r="K10" s="45"/>
      <c r="L10" s="45"/>
    </row>
    <row r="11" spans="1:12" ht="18.75" x14ac:dyDescent="0.25">
      <c r="A11" s="17"/>
      <c r="B11" s="37" t="s">
        <v>17</v>
      </c>
      <c r="C11" s="45"/>
      <c r="D11" s="45"/>
      <c r="E11" s="45"/>
      <c r="F11" s="45"/>
      <c r="G11" s="43" t="s">
        <v>17</v>
      </c>
      <c r="H11" s="43"/>
      <c r="I11" s="45"/>
      <c r="J11" s="45"/>
      <c r="K11" s="45"/>
      <c r="L11" s="45"/>
    </row>
    <row r="12" spans="1:12" ht="18.75" x14ac:dyDescent="0.25">
      <c r="A12" s="17"/>
      <c r="B12" s="37" t="s">
        <v>18</v>
      </c>
      <c r="C12" s="45"/>
      <c r="D12" s="45"/>
      <c r="E12" s="45"/>
      <c r="F12" s="45"/>
      <c r="G12" s="43" t="s">
        <v>24</v>
      </c>
      <c r="H12" s="43"/>
      <c r="I12" s="45"/>
      <c r="J12" s="45"/>
      <c r="K12" s="45"/>
      <c r="L12" s="45"/>
    </row>
    <row r="13" spans="1:12" ht="18.75" x14ac:dyDescent="0.25">
      <c r="A13" s="17"/>
      <c r="B13" s="37" t="s">
        <v>19</v>
      </c>
      <c r="C13" s="45"/>
      <c r="D13" s="45"/>
      <c r="E13" s="45"/>
      <c r="F13" s="45"/>
      <c r="G13" s="44" t="s">
        <v>19</v>
      </c>
      <c r="H13" s="44"/>
      <c r="I13" s="45"/>
      <c r="J13" s="45"/>
      <c r="K13" s="45"/>
      <c r="L13" s="45"/>
    </row>
    <row r="14" spans="1:12" ht="18.75" x14ac:dyDescent="0.25">
      <c r="A14" s="17"/>
      <c r="B14" s="37" t="s">
        <v>20</v>
      </c>
      <c r="C14" s="45"/>
      <c r="D14" s="45"/>
      <c r="E14" s="45"/>
      <c r="F14" s="45"/>
      <c r="G14" s="44" t="s">
        <v>20</v>
      </c>
      <c r="H14" s="44"/>
      <c r="I14" s="45"/>
      <c r="J14" s="45"/>
      <c r="K14" s="45"/>
      <c r="L14" s="45"/>
    </row>
    <row r="15" spans="1:12" ht="18.75" x14ac:dyDescent="0.25">
      <c r="A15" s="17"/>
      <c r="B15" s="37" t="s">
        <v>21</v>
      </c>
      <c r="C15" s="45"/>
      <c r="D15" s="45"/>
      <c r="E15" s="45"/>
      <c r="F15" s="45"/>
      <c r="G15" s="44" t="s">
        <v>21</v>
      </c>
      <c r="H15" s="44"/>
      <c r="I15" s="45"/>
      <c r="J15" s="45"/>
      <c r="K15" s="45"/>
      <c r="L15" s="45"/>
    </row>
    <row r="16" spans="1:12" ht="18.75" x14ac:dyDescent="0.25">
      <c r="A16" s="17"/>
      <c r="B16" s="37" t="s">
        <v>22</v>
      </c>
      <c r="C16" s="45"/>
      <c r="D16" s="45"/>
      <c r="E16" s="45"/>
      <c r="F16" s="45"/>
      <c r="G16" s="44" t="s">
        <v>22</v>
      </c>
      <c r="H16" s="44"/>
      <c r="I16" s="45"/>
      <c r="J16" s="45"/>
      <c r="K16" s="45"/>
      <c r="L16" s="45"/>
    </row>
    <row r="17" spans="1:21" ht="18.75" x14ac:dyDescent="0.3">
      <c r="A17" s="17"/>
      <c r="B17" s="20"/>
      <c r="C17" s="20"/>
      <c r="D17" s="20"/>
      <c r="E17" s="20"/>
      <c r="F17" s="20"/>
      <c r="G17" s="20"/>
      <c r="H17" s="20"/>
      <c r="I17" s="17"/>
      <c r="J17" s="17"/>
      <c r="K17" s="17"/>
      <c r="L17" s="17"/>
      <c r="M17" s="17"/>
    </row>
    <row r="18" spans="1:21" ht="15.75" thickBo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21" x14ac:dyDescent="0.25">
      <c r="A19" s="17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3"/>
      <c r="M19" s="17"/>
    </row>
    <row r="20" spans="1:21" ht="43.5" customHeight="1" x14ac:dyDescent="0.25">
      <c r="A20" s="17"/>
      <c r="B20" s="24"/>
      <c r="C20" s="25"/>
      <c r="D20" s="25"/>
      <c r="E20" s="49" t="s">
        <v>29</v>
      </c>
      <c r="F20" s="49"/>
      <c r="G20" s="49"/>
      <c r="I20" s="25"/>
      <c r="J20" s="49" t="s">
        <v>30</v>
      </c>
      <c r="K20" s="55"/>
      <c r="L20" s="32"/>
      <c r="M20" s="17"/>
      <c r="Q20" s="29"/>
      <c r="R20" s="30" t="s">
        <v>12</v>
      </c>
      <c r="S20" s="30" t="s">
        <v>13</v>
      </c>
      <c r="T20" s="30" t="s">
        <v>14</v>
      </c>
    </row>
    <row r="21" spans="1:21" x14ac:dyDescent="0.25">
      <c r="A21" s="17"/>
      <c r="B21" s="24"/>
      <c r="C21" s="25"/>
      <c r="D21" s="25"/>
      <c r="E21" s="38" t="s">
        <v>26</v>
      </c>
      <c r="F21" s="38" t="s">
        <v>27</v>
      </c>
      <c r="G21" s="38" t="s">
        <v>28</v>
      </c>
      <c r="H21" s="39"/>
      <c r="I21" s="40" t="s">
        <v>11</v>
      </c>
      <c r="J21" s="33"/>
      <c r="K21" s="34"/>
      <c r="L21" s="26"/>
      <c r="Q21" s="29"/>
      <c r="R21" s="29"/>
      <c r="S21" s="29"/>
      <c r="T21" s="29"/>
    </row>
    <row r="22" spans="1:21" ht="18.75" x14ac:dyDescent="0.3">
      <c r="A22" s="17"/>
      <c r="B22" s="54" t="s">
        <v>10</v>
      </c>
      <c r="C22" s="53"/>
      <c r="D22" s="1"/>
      <c r="E22" s="27"/>
      <c r="F22" s="27"/>
      <c r="G22" s="27"/>
      <c r="H22" s="27"/>
      <c r="I22" s="27"/>
      <c r="J22" s="27"/>
      <c r="K22" s="25"/>
      <c r="L22" s="26"/>
      <c r="M22" s="17"/>
      <c r="R22" s="29"/>
      <c r="S22" s="29"/>
      <c r="T22" s="29"/>
      <c r="U22" s="29"/>
    </row>
    <row r="23" spans="1:21" ht="18.75" x14ac:dyDescent="0.3">
      <c r="B23" s="52" t="s">
        <v>0</v>
      </c>
      <c r="C23" s="53"/>
      <c r="D23" s="11"/>
      <c r="E23" s="28"/>
      <c r="F23" s="28"/>
      <c r="G23" s="28"/>
      <c r="H23" s="9"/>
      <c r="I23" s="12">
        <f t="shared" ref="I23:I29" si="0">(R23+S23+T23)</f>
        <v>0</v>
      </c>
      <c r="J23" s="48"/>
      <c r="K23" s="48"/>
      <c r="L23" s="5"/>
      <c r="Q23" s="29"/>
      <c r="R23" s="29" t="b">
        <f>IF(E23="x",3000)</f>
        <v>0</v>
      </c>
      <c r="S23" s="29" t="b">
        <f>IF(F23="x",4800)</f>
        <v>0</v>
      </c>
      <c r="T23" s="29" t="b">
        <f>IF(G23="x",7200)</f>
        <v>0</v>
      </c>
    </row>
    <row r="24" spans="1:21" ht="18.75" x14ac:dyDescent="0.3">
      <c r="B24" s="52" t="s">
        <v>1</v>
      </c>
      <c r="C24" s="53"/>
      <c r="D24" s="11"/>
      <c r="E24" s="28"/>
      <c r="F24" s="28"/>
      <c r="G24" s="28"/>
      <c r="H24" s="9"/>
      <c r="I24" s="12">
        <f t="shared" si="0"/>
        <v>0</v>
      </c>
      <c r="J24" s="48"/>
      <c r="K24" s="48"/>
      <c r="L24" s="5"/>
      <c r="Q24" s="29"/>
      <c r="R24" s="29" t="b">
        <f>IF(E24="x",2000)</f>
        <v>0</v>
      </c>
      <c r="S24" s="29" t="b">
        <f>IF(F24="x",3200)</f>
        <v>0</v>
      </c>
      <c r="T24" s="29" t="b">
        <f>IF(G24="x",4800)</f>
        <v>0</v>
      </c>
    </row>
    <row r="25" spans="1:21" ht="18.75" x14ac:dyDescent="0.3">
      <c r="B25" s="52" t="s">
        <v>2</v>
      </c>
      <c r="C25" s="53"/>
      <c r="D25" s="11"/>
      <c r="E25" s="28"/>
      <c r="F25" s="28"/>
      <c r="G25" s="28"/>
      <c r="H25" s="9"/>
      <c r="I25" s="12">
        <f t="shared" si="0"/>
        <v>0</v>
      </c>
      <c r="J25" s="48"/>
      <c r="K25" s="48"/>
      <c r="L25" s="5"/>
      <c r="Q25" s="29"/>
      <c r="R25" s="29" t="b">
        <f>IF(E25="x",2000)</f>
        <v>0</v>
      </c>
      <c r="S25" s="29" t="b">
        <f>IF(F25="x",3200)</f>
        <v>0</v>
      </c>
      <c r="T25" s="29" t="b">
        <f>IF(G25="x",4800)</f>
        <v>0</v>
      </c>
    </row>
    <row r="26" spans="1:21" ht="18.75" x14ac:dyDescent="0.3">
      <c r="B26" s="52" t="s">
        <v>3</v>
      </c>
      <c r="C26" s="53"/>
      <c r="D26" s="11"/>
      <c r="E26" s="28"/>
      <c r="F26" s="28"/>
      <c r="G26" s="28"/>
      <c r="H26" s="9"/>
      <c r="I26" s="12">
        <f t="shared" si="0"/>
        <v>0</v>
      </c>
      <c r="J26" s="48"/>
      <c r="K26" s="48"/>
      <c r="L26" s="5"/>
      <c r="Q26" s="29"/>
      <c r="R26" s="29" t="b">
        <f>IF(E26="x",1300)</f>
        <v>0</v>
      </c>
      <c r="S26" s="29" t="b">
        <f>IF(F26="x",2160)</f>
        <v>0</v>
      </c>
      <c r="T26" s="29" t="b">
        <f>IF(G26="x",3240)</f>
        <v>0</v>
      </c>
    </row>
    <row r="27" spans="1:21" ht="18.75" x14ac:dyDescent="0.3">
      <c r="B27" s="52" t="s">
        <v>4</v>
      </c>
      <c r="C27" s="53"/>
      <c r="D27" s="11"/>
      <c r="E27" s="28"/>
      <c r="F27" s="28"/>
      <c r="G27" s="28"/>
      <c r="H27" s="9"/>
      <c r="I27" s="12">
        <f t="shared" si="0"/>
        <v>0</v>
      </c>
      <c r="J27" s="48"/>
      <c r="K27" s="48"/>
      <c r="L27" s="5"/>
      <c r="Q27" s="29"/>
      <c r="R27" s="29" t="b">
        <f>IF(E27="x",1300)</f>
        <v>0</v>
      </c>
      <c r="S27" s="29" t="b">
        <f>IF(F27="x",2160)</f>
        <v>0</v>
      </c>
      <c r="T27" s="29" t="b">
        <f>IF(G27="x",3240)</f>
        <v>0</v>
      </c>
    </row>
    <row r="28" spans="1:21" ht="18.75" x14ac:dyDescent="0.3">
      <c r="B28" s="52" t="s">
        <v>5</v>
      </c>
      <c r="C28" s="53"/>
      <c r="D28" s="11"/>
      <c r="E28" s="28"/>
      <c r="F28" s="28"/>
      <c r="G28" s="28"/>
      <c r="H28" s="9"/>
      <c r="I28" s="12">
        <f t="shared" si="0"/>
        <v>0</v>
      </c>
      <c r="J28" s="48"/>
      <c r="K28" s="48"/>
      <c r="L28" s="5"/>
      <c r="Q28" s="29"/>
      <c r="R28" s="29" t="b">
        <f>IF(E28="x",890)</f>
        <v>0</v>
      </c>
      <c r="S28" s="29" t="b">
        <f>IF(F28="x",1424)</f>
        <v>0</v>
      </c>
      <c r="T28" s="29" t="b">
        <f>IF(G28="x",2136)</f>
        <v>0</v>
      </c>
    </row>
    <row r="29" spans="1:21" ht="18.75" x14ac:dyDescent="0.3">
      <c r="B29" s="52" t="s">
        <v>6</v>
      </c>
      <c r="C29" s="53"/>
      <c r="D29" s="11"/>
      <c r="E29" s="28"/>
      <c r="F29" s="28"/>
      <c r="G29" s="28"/>
      <c r="H29" s="9"/>
      <c r="I29" s="12">
        <f t="shared" si="0"/>
        <v>0</v>
      </c>
      <c r="J29" s="48"/>
      <c r="K29" s="48"/>
      <c r="L29" s="5"/>
      <c r="Q29" s="29"/>
      <c r="R29" s="29" t="b">
        <f>IF(E29="x",890)</f>
        <v>0</v>
      </c>
      <c r="S29" s="29" t="b">
        <f>IF(F29="x",1424)</f>
        <v>0</v>
      </c>
      <c r="T29" s="29" t="b">
        <f>IF(G29="x",2136)</f>
        <v>0</v>
      </c>
    </row>
    <row r="30" spans="1:21" ht="18.75" x14ac:dyDescent="0.3">
      <c r="B30" s="3"/>
      <c r="C30" s="10"/>
      <c r="D30" s="11"/>
      <c r="E30" s="11"/>
      <c r="F30" s="15"/>
      <c r="G30" s="16"/>
      <c r="H30" s="16"/>
      <c r="I30" s="9"/>
      <c r="J30" s="12"/>
      <c r="K30" s="4"/>
      <c r="L30" s="31"/>
      <c r="R30" s="29"/>
      <c r="S30" s="29"/>
      <c r="T30" s="29"/>
      <c r="U30" s="29"/>
    </row>
    <row r="31" spans="1:21" ht="18.75" x14ac:dyDescent="0.3">
      <c r="B31" s="50" t="s">
        <v>7</v>
      </c>
      <c r="C31" s="51"/>
      <c r="D31" s="35"/>
      <c r="E31" s="11"/>
      <c r="F31" s="15"/>
      <c r="G31" s="16"/>
      <c r="H31" s="16"/>
      <c r="I31" s="9"/>
      <c r="J31" s="12"/>
      <c r="K31" s="4"/>
      <c r="L31" s="31"/>
      <c r="R31" s="29"/>
      <c r="S31" s="29"/>
      <c r="T31" s="29"/>
      <c r="U31" s="29"/>
    </row>
    <row r="32" spans="1:21" ht="18.75" x14ac:dyDescent="0.3">
      <c r="B32" s="52" t="s">
        <v>0</v>
      </c>
      <c r="C32" s="53"/>
      <c r="D32" s="11"/>
      <c r="E32" s="28"/>
      <c r="F32" s="28"/>
      <c r="G32" s="28"/>
      <c r="H32" s="9"/>
      <c r="I32" s="12">
        <f>(R32+S32+T32)</f>
        <v>0</v>
      </c>
      <c r="J32" s="48"/>
      <c r="K32" s="48"/>
      <c r="L32" s="5"/>
      <c r="Q32" s="29"/>
      <c r="R32" s="29" t="b">
        <f>IF(E32="x",3600)</f>
        <v>0</v>
      </c>
      <c r="S32" s="29" t="b">
        <f>IF(F32="x",5760)</f>
        <v>0</v>
      </c>
      <c r="T32" s="29" t="b">
        <f>IF(G32="x",8760)</f>
        <v>0</v>
      </c>
    </row>
    <row r="33" spans="2:21" ht="18.75" x14ac:dyDescent="0.3">
      <c r="B33" s="52" t="s">
        <v>1</v>
      </c>
      <c r="C33" s="53"/>
      <c r="D33" s="11"/>
      <c r="E33" s="28"/>
      <c r="F33" s="28"/>
      <c r="G33" s="28"/>
      <c r="H33" s="9"/>
      <c r="I33" s="12">
        <f>(R33+S33+T33)</f>
        <v>0</v>
      </c>
      <c r="J33" s="48"/>
      <c r="K33" s="48"/>
      <c r="L33" s="5"/>
      <c r="Q33" s="29"/>
      <c r="R33" s="29" t="b">
        <f>IF(E33="x",2400)</f>
        <v>0</v>
      </c>
      <c r="S33" s="29" t="b">
        <f>IF(F33="x",3840)</f>
        <v>0</v>
      </c>
      <c r="T33" s="29" t="b">
        <f>IF(G33="x",5760)</f>
        <v>0</v>
      </c>
    </row>
    <row r="34" spans="2:21" ht="18.75" x14ac:dyDescent="0.3">
      <c r="B34" s="52" t="s">
        <v>2</v>
      </c>
      <c r="C34" s="53"/>
      <c r="D34" s="11"/>
      <c r="E34" s="28"/>
      <c r="F34" s="28"/>
      <c r="G34" s="28"/>
      <c r="H34" s="9"/>
      <c r="I34" s="12">
        <f>(R34+S34+T34)</f>
        <v>0</v>
      </c>
      <c r="J34" s="48"/>
      <c r="K34" s="48"/>
      <c r="L34" s="5"/>
      <c r="Q34" s="29"/>
      <c r="R34" s="29" t="b">
        <f>IF(E34="x",2400)</f>
        <v>0</v>
      </c>
      <c r="S34" s="29" t="b">
        <f>IF(F34="x",3840)</f>
        <v>0</v>
      </c>
      <c r="T34" s="29" t="b">
        <f>IF(G34="x",5760)</f>
        <v>0</v>
      </c>
    </row>
    <row r="35" spans="2:21" ht="18.75" x14ac:dyDescent="0.3">
      <c r="B35" s="52" t="s">
        <v>3</v>
      </c>
      <c r="C35" s="53"/>
      <c r="D35" s="11"/>
      <c r="E35" s="28"/>
      <c r="F35" s="28"/>
      <c r="G35" s="28"/>
      <c r="H35" s="9"/>
      <c r="I35" s="12">
        <f>(R35+S35+T35)</f>
        <v>0</v>
      </c>
      <c r="J35" s="48"/>
      <c r="K35" s="48"/>
      <c r="L35" s="5"/>
      <c r="Q35" s="29"/>
      <c r="R35" s="29" t="b">
        <f>IF(E35="x",1560)</f>
        <v>0</v>
      </c>
      <c r="S35" s="29" t="b">
        <f>IF(F35="x",2592)</f>
        <v>0</v>
      </c>
      <c r="T35" s="29" t="b">
        <f>IF(G35="x",3888)</f>
        <v>0</v>
      </c>
    </row>
    <row r="36" spans="2:21" ht="18.75" x14ac:dyDescent="0.3">
      <c r="B36" s="52" t="s">
        <v>4</v>
      </c>
      <c r="C36" s="53"/>
      <c r="D36" s="11"/>
      <c r="E36" s="28"/>
      <c r="F36" s="28"/>
      <c r="G36" s="28"/>
      <c r="H36" s="9"/>
      <c r="I36" s="12">
        <f>(R36+S36+T36)</f>
        <v>0</v>
      </c>
      <c r="J36" s="48"/>
      <c r="K36" s="48"/>
      <c r="L36" s="5"/>
      <c r="Q36" s="29"/>
      <c r="R36" s="29" t="b">
        <f>IF(E36="x",1560)</f>
        <v>0</v>
      </c>
      <c r="S36" s="29" t="b">
        <f>IF(F36="x",2592)</f>
        <v>0</v>
      </c>
      <c r="T36" s="29" t="b">
        <f>IF(G36="x",3888)</f>
        <v>0</v>
      </c>
    </row>
    <row r="37" spans="2:21" ht="18.75" x14ac:dyDescent="0.3">
      <c r="B37" s="3"/>
      <c r="C37" s="10"/>
      <c r="D37" s="11"/>
      <c r="E37" s="11"/>
      <c r="F37" s="15"/>
      <c r="G37" s="16"/>
      <c r="H37" s="16"/>
      <c r="I37" s="9"/>
      <c r="J37" s="12"/>
      <c r="K37" s="4"/>
      <c r="L37" s="31"/>
      <c r="R37" s="29"/>
      <c r="S37" s="29"/>
      <c r="T37" s="29"/>
      <c r="U37" s="29"/>
    </row>
    <row r="38" spans="2:21" ht="18.75" x14ac:dyDescent="0.3">
      <c r="B38" s="50" t="s">
        <v>8</v>
      </c>
      <c r="C38" s="51"/>
      <c r="D38" s="36"/>
      <c r="E38" s="36"/>
      <c r="F38" s="15"/>
      <c r="G38" s="16"/>
      <c r="H38" s="16"/>
      <c r="I38" s="9"/>
      <c r="J38" s="12"/>
      <c r="K38" s="4"/>
      <c r="L38" s="31"/>
      <c r="R38" s="29"/>
      <c r="S38" s="29"/>
      <c r="T38" s="29"/>
      <c r="U38" s="29"/>
    </row>
    <row r="39" spans="2:21" ht="18.75" x14ac:dyDescent="0.3">
      <c r="B39" s="52" t="s">
        <v>9</v>
      </c>
      <c r="C39" s="53"/>
      <c r="D39" s="11"/>
      <c r="E39" s="28"/>
      <c r="F39" s="28"/>
      <c r="G39" s="28"/>
      <c r="H39" s="9"/>
      <c r="I39" s="12">
        <f>(R39+S39+T39)</f>
        <v>0</v>
      </c>
      <c r="J39" s="48"/>
      <c r="K39" s="48"/>
      <c r="L39" s="5"/>
      <c r="Q39" s="29"/>
      <c r="R39" s="29" t="b">
        <f>IF(E39="x",7500)</f>
        <v>0</v>
      </c>
      <c r="S39" s="29" t="b">
        <f>IF(F39="x",12000)</f>
        <v>0</v>
      </c>
      <c r="T39" s="29" t="b">
        <f>IF(G39="x",18000)</f>
        <v>0</v>
      </c>
    </row>
    <row r="40" spans="2:21" ht="18.75" x14ac:dyDescent="0.3">
      <c r="B40" s="52" t="s">
        <v>1</v>
      </c>
      <c r="C40" s="53"/>
      <c r="D40" s="11"/>
      <c r="E40" s="28"/>
      <c r="F40" s="28"/>
      <c r="G40" s="28"/>
      <c r="H40" s="9"/>
      <c r="I40" s="12">
        <f>(R40+S40+T40)</f>
        <v>0</v>
      </c>
      <c r="J40" s="48"/>
      <c r="K40" s="48"/>
      <c r="L40" s="5"/>
      <c r="Q40" s="29"/>
      <c r="R40" s="29" t="b">
        <f>IF(E40="x",5000)</f>
        <v>0</v>
      </c>
      <c r="S40" s="29" t="b">
        <f>IF(F40="x",8000)</f>
        <v>0</v>
      </c>
      <c r="T40" s="29" t="b">
        <f>IF(G40="x",12000)</f>
        <v>0</v>
      </c>
    </row>
    <row r="41" spans="2:21" ht="18.75" x14ac:dyDescent="0.3">
      <c r="B41" s="52" t="s">
        <v>2</v>
      </c>
      <c r="C41" s="53"/>
      <c r="D41" s="11"/>
      <c r="E41" s="28"/>
      <c r="F41" s="28"/>
      <c r="G41" s="28"/>
      <c r="H41" s="9"/>
      <c r="I41" s="12">
        <f>(R41+S41+T41)</f>
        <v>0</v>
      </c>
      <c r="J41" s="48"/>
      <c r="K41" s="48"/>
      <c r="L41" s="5"/>
      <c r="Q41" s="29"/>
      <c r="R41" s="29" t="b">
        <f>IF(E41="x",5000)</f>
        <v>0</v>
      </c>
      <c r="S41" s="29" t="b">
        <f>IF(F41="x",8000)</f>
        <v>0</v>
      </c>
      <c r="T41" s="29" t="b">
        <f>IF(G41="x",12000)</f>
        <v>0</v>
      </c>
    </row>
    <row r="42" spans="2:21" ht="18.75" x14ac:dyDescent="0.3">
      <c r="B42" s="52" t="s">
        <v>3</v>
      </c>
      <c r="C42" s="53"/>
      <c r="D42" s="11"/>
      <c r="E42" s="28"/>
      <c r="F42" s="28"/>
      <c r="G42" s="28"/>
      <c r="H42" s="9"/>
      <c r="I42" s="12">
        <f>(R42+S42+T42)</f>
        <v>0</v>
      </c>
      <c r="J42" s="48"/>
      <c r="K42" s="48"/>
      <c r="L42" s="5"/>
      <c r="Q42" s="29"/>
      <c r="R42" s="29" t="b">
        <f>IF(E42="x",3750)</f>
        <v>0</v>
      </c>
      <c r="S42" s="29" t="b">
        <f>IF(F42="x",6000)</f>
        <v>0</v>
      </c>
      <c r="T42" s="29" t="b">
        <f>IF(G42="x",9000)</f>
        <v>0</v>
      </c>
    </row>
    <row r="43" spans="2:21" ht="18.75" x14ac:dyDescent="0.3">
      <c r="B43" s="52" t="s">
        <v>4</v>
      </c>
      <c r="C43" s="53"/>
      <c r="D43" s="11"/>
      <c r="E43" s="28"/>
      <c r="F43" s="28"/>
      <c r="G43" s="28"/>
      <c r="H43" s="9"/>
      <c r="I43" s="12">
        <f>(R43+S43+T43)</f>
        <v>0</v>
      </c>
      <c r="J43" s="48"/>
      <c r="K43" s="48"/>
      <c r="L43" s="5"/>
      <c r="Q43" s="29"/>
      <c r="R43" s="29" t="b">
        <f>IF(E43="x",3750)</f>
        <v>0</v>
      </c>
      <c r="S43" s="29" t="b">
        <f>IF(F43="x",6000)</f>
        <v>0</v>
      </c>
      <c r="T43" s="29" t="b">
        <f>IF(G43="x",9000)</f>
        <v>0</v>
      </c>
    </row>
    <row r="44" spans="2:21" ht="18.75" x14ac:dyDescent="0.3">
      <c r="B44" s="3"/>
      <c r="C44" s="10"/>
      <c r="D44" s="9"/>
      <c r="E44" s="9"/>
      <c r="F44" s="9"/>
      <c r="G44" s="9"/>
      <c r="H44" s="9"/>
      <c r="I44" s="9"/>
      <c r="J44" s="12"/>
      <c r="K44" s="2"/>
      <c r="L44" s="5"/>
      <c r="R44" s="29"/>
      <c r="S44" s="29"/>
      <c r="T44" s="29"/>
      <c r="U44" s="29"/>
    </row>
    <row r="45" spans="2:21" ht="19.5" thickBot="1" x14ac:dyDescent="0.35">
      <c r="B45" s="3"/>
      <c r="C45" s="9"/>
      <c r="D45" s="9"/>
      <c r="E45" s="9"/>
      <c r="F45" s="9"/>
      <c r="G45" s="9"/>
      <c r="H45" s="9"/>
      <c r="I45" s="9"/>
      <c r="J45" s="12"/>
      <c r="K45" s="2"/>
      <c r="L45" s="5"/>
    </row>
    <row r="46" spans="2:21" ht="19.5" thickBot="1" x14ac:dyDescent="0.35">
      <c r="B46" s="3"/>
      <c r="C46" s="10"/>
      <c r="D46" s="9"/>
      <c r="E46" s="41" t="s">
        <v>15</v>
      </c>
      <c r="F46" s="42"/>
      <c r="G46" s="42"/>
      <c r="H46" s="13"/>
      <c r="I46" s="14">
        <f>SUM(I23:I44)</f>
        <v>0</v>
      </c>
      <c r="J46" s="2"/>
      <c r="K46" s="2"/>
      <c r="L46" s="5"/>
    </row>
    <row r="47" spans="2:21" ht="18.75" x14ac:dyDescent="0.3">
      <c r="B47" s="3"/>
      <c r="C47" s="9"/>
      <c r="D47" s="9"/>
      <c r="E47" s="9"/>
      <c r="F47" s="9"/>
      <c r="G47" s="9"/>
      <c r="H47" s="9"/>
      <c r="I47" s="9"/>
      <c r="J47" s="9"/>
      <c r="K47" s="2"/>
      <c r="L47" s="5"/>
    </row>
    <row r="48" spans="2:21" ht="15.75" thickBot="1" x14ac:dyDescent="0.3">
      <c r="B48" s="6"/>
      <c r="C48" s="7"/>
      <c r="D48" s="7"/>
      <c r="E48" s="7"/>
      <c r="F48" s="7"/>
      <c r="G48" s="7"/>
      <c r="H48" s="7"/>
      <c r="I48" s="7"/>
      <c r="J48" s="7"/>
      <c r="K48" s="7"/>
      <c r="L48" s="8"/>
    </row>
  </sheetData>
  <sheetProtection algorithmName="SHA-512" hashValue="csFRCu0R0SHfTVhtBlY/odLYPDQ3nce8lFMR5wvU2xKcstv/2ybKZ6nLT7E/A//ZMXZCWOx0KgCLsWbBkwoQPA==" saltValue="nOtrZAN+ffq1CqWm8w/L7w==" spinCount="100000" sheet="1" objects="1" scenarios="1" formatColumns="0" selectLockedCells="1"/>
  <mergeCells count="63">
    <mergeCell ref="E6:J6"/>
    <mergeCell ref="B41:C41"/>
    <mergeCell ref="B42:C42"/>
    <mergeCell ref="B43:C43"/>
    <mergeCell ref="B34:C34"/>
    <mergeCell ref="B35:C35"/>
    <mergeCell ref="B36:C36"/>
    <mergeCell ref="B38:C38"/>
    <mergeCell ref="B39:C39"/>
    <mergeCell ref="B22:C22"/>
    <mergeCell ref="B40:C40"/>
    <mergeCell ref="J20:K20"/>
    <mergeCell ref="B32:C32"/>
    <mergeCell ref="B33:C33"/>
    <mergeCell ref="B23:C23"/>
    <mergeCell ref="B24:C24"/>
    <mergeCell ref="B25:C25"/>
    <mergeCell ref="B26:C26"/>
    <mergeCell ref="B27:C27"/>
    <mergeCell ref="B28:C28"/>
    <mergeCell ref="J23:K23"/>
    <mergeCell ref="J24:K24"/>
    <mergeCell ref="J25:K25"/>
    <mergeCell ref="J26:K26"/>
    <mergeCell ref="J27:K27"/>
    <mergeCell ref="E20:G20"/>
    <mergeCell ref="B31:C31"/>
    <mergeCell ref="J43:K43"/>
    <mergeCell ref="J28:K28"/>
    <mergeCell ref="J29:K29"/>
    <mergeCell ref="J32:K32"/>
    <mergeCell ref="J33:K33"/>
    <mergeCell ref="J34:K34"/>
    <mergeCell ref="J35:K35"/>
    <mergeCell ref="J36:K36"/>
    <mergeCell ref="J39:K39"/>
    <mergeCell ref="J40:K40"/>
    <mergeCell ref="J41:K41"/>
    <mergeCell ref="J42:K42"/>
    <mergeCell ref="B29:C29"/>
    <mergeCell ref="I14:L14"/>
    <mergeCell ref="I15:L15"/>
    <mergeCell ref="I16:L16"/>
    <mergeCell ref="E3:J5"/>
    <mergeCell ref="C10:F10"/>
    <mergeCell ref="C11:F11"/>
    <mergeCell ref="C12:F12"/>
    <mergeCell ref="I10:L10"/>
    <mergeCell ref="I11:L11"/>
    <mergeCell ref="I12:L12"/>
    <mergeCell ref="I13:L13"/>
    <mergeCell ref="C13:F13"/>
    <mergeCell ref="C14:F14"/>
    <mergeCell ref="C15:F15"/>
    <mergeCell ref="C16:F16"/>
    <mergeCell ref="E46:G46"/>
    <mergeCell ref="G10:H10"/>
    <mergeCell ref="G11:H11"/>
    <mergeCell ref="G12:H12"/>
    <mergeCell ref="G13:H13"/>
    <mergeCell ref="G14:H14"/>
    <mergeCell ref="G15:H15"/>
    <mergeCell ref="G16:H16"/>
  </mergeCells>
  <pageMargins left="0.6" right="0.25" top="0.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Lacey</dc:creator>
  <cp:lastModifiedBy>Todd Lacey</cp:lastModifiedBy>
  <cp:lastPrinted>2024-12-18T23:29:32Z</cp:lastPrinted>
  <dcterms:created xsi:type="dcterms:W3CDTF">2024-12-18T18:51:03Z</dcterms:created>
  <dcterms:modified xsi:type="dcterms:W3CDTF">2024-12-19T16:43:47Z</dcterms:modified>
</cp:coreProperties>
</file>